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594.TKSM-LAN\Desktop\"/>
    </mc:Choice>
  </mc:AlternateContent>
  <bookViews>
    <workbookView xWindow="0" yWindow="0" windowWidth="21570" windowHeight="10320"/>
  </bookViews>
  <sheets>
    <sheet name="工事費内訳書" sheetId="2" r:id="rId1"/>
  </sheets>
  <definedNames>
    <definedName name="_xlnm.Print_Area" localSheetId="0">工事費内訳書!$A$1:$G$157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工事費内訳書!$G$157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工事費内訳書!$I$157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2" l="1"/>
  <c r="G148" i="2"/>
  <c r="G133" i="2"/>
  <c r="G107" i="2"/>
  <c r="G106" i="2" s="1"/>
  <c r="G105" i="2" s="1"/>
  <c r="G104" i="2" s="1"/>
  <c r="G102" i="2" s="1"/>
  <c r="G101" i="2" s="1"/>
  <c r="G99" i="2"/>
  <c r="G98" i="2"/>
  <c r="G97" i="2"/>
  <c r="G94" i="2"/>
  <c r="G93" i="2"/>
  <c r="G92" i="2" s="1"/>
  <c r="G90" i="2"/>
  <c r="G75" i="2"/>
  <c r="G74" i="2"/>
  <c r="G73" i="2"/>
  <c r="G65" i="2"/>
  <c r="G57" i="2" s="1"/>
  <c r="G56" i="2" s="1"/>
  <c r="G58" i="2"/>
  <c r="G53" i="2"/>
  <c r="G52" i="2"/>
  <c r="G51" i="2"/>
  <c r="G43" i="2"/>
  <c r="G42" i="2"/>
  <c r="G41" i="2" s="1"/>
  <c r="G34" i="2"/>
  <c r="G32" i="2"/>
  <c r="G28" i="2"/>
  <c r="G22" i="2"/>
  <c r="G15" i="2"/>
  <c r="G14" i="2"/>
  <c r="G13" i="2"/>
  <c r="G12" i="2" l="1"/>
  <c r="G11" i="2" s="1"/>
  <c r="G10" i="2" s="1"/>
  <c r="G156" i="2" s="1"/>
  <c r="G157" i="2" s="1"/>
</calcChain>
</file>

<file path=xl/sharedStrings.xml><?xml version="1.0" encoding="utf-8"?>
<sst xmlns="http://schemas.openxmlformats.org/spreadsheetml/2006/main" count="309" uniqueCount="148">
  <si>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</si>
  <si>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</si>
  <si>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</si>
  <si>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</si>
  <si>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</si>
  <si>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</si>
  <si>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</si>
  <si>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</si>
  <si>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</si>
  <si>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</si>
  <si>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</si>
  <si>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</si>
  <si>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</si>
  <si>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Ｒ１那林　林開（Ｈ３０補正）星越神戸丸線木頭　那賀町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</si>
  <si>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</si>
  <si>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</si>
  <si>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</si>
  <si>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</si>
  <si>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</si>
  <si>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</si>
  <si>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_x000D_礫質土,機械掘削</t>
  </si>
  <si>
    <t>m3</t>
  </si>
  <si>
    <t>側溝掘　　礫質土
_x000D_礫質土,機械掘削</t>
  </si>
  <si>
    <t>埋戻工C
_x000D_埋戻工C</t>
  </si>
  <si>
    <t>地山掘削工（切取）　礫質土
_x000D_礫質土,機械掘削</t>
  </si>
  <si>
    <t>掘削土積込（礫質土）
_x000D_礫質土,機械積込</t>
  </si>
  <si>
    <t>機械切土法面整形
_x000D_礫質土,機械使用</t>
  </si>
  <si>
    <t>㎡</t>
  </si>
  <si>
    <t>切土　軟岩( I )A
_x000D_</t>
  </si>
  <si>
    <t>地山掘削工（床堀）
_x000D_軟岩（Ⅰ）A,機械掘削</t>
  </si>
  <si>
    <t>側溝掘　　礫質土
_x000D_軟岩（Ⅰ）A,機械掘削</t>
  </si>
  <si>
    <t>地山掘削工（切取）　軟岩( I )A
_x000D_軟岩（Ⅰ）A,機械掘削</t>
  </si>
  <si>
    <t>掘削土積込（軟岩(Ⅰ)A）
_x000D_軟岩（Ⅰ）A,機械積込</t>
  </si>
  <si>
    <t>機械切土法面整形
_x000D_軟岩（Ⅰ）A,機械使用</t>
  </si>
  <si>
    <t>盛土
_x000D_</t>
  </si>
  <si>
    <t>機械盛土
_x000D_路体・築堤,敷ならし締固め,機械使用</t>
  </si>
  <si>
    <t>機械運搬　礫質土　L=0.02km
_x000D_礫質土,0.02km</t>
  </si>
  <si>
    <t>機械運搬　軟岩　L=0.02km
_x000D_軟岩,0.02km</t>
  </si>
  <si>
    <t>土羽工
_x000D_</t>
  </si>
  <si>
    <t>盛土法面整形（削取り整形）
_x000D_礫質土,機械使用</t>
  </si>
  <si>
    <t>捨土運搬
_x000D_</t>
  </si>
  <si>
    <t>機械運搬　礫質土　L=0.8km
_x000D_礫質土,0.8km</t>
  </si>
  <si>
    <t>機械運搬　軟岩　L=0.8km
_x000D_軟岩,0.8km</t>
  </si>
  <si>
    <t>敷均し
_x000D_15t d=0.3 E=0.75</t>
  </si>
  <si>
    <t>植生シ－ト　500m2未満
_x000D_植生シート工,肥料袋無･人工張芝付(一重ﾈｯﾄ標準)</t>
  </si>
  <si>
    <t>丸太筋工(1段積)
_x000D_</t>
  </si>
  <si>
    <t>ｍ</t>
  </si>
  <si>
    <t>路面工
_x000D_</t>
  </si>
  <si>
    <t>コンクリート路面工
_x000D_L=53.0m</t>
  </si>
  <si>
    <t>路面工（コンクリート補設）
_x000D_厚さ15cm</t>
  </si>
  <si>
    <t>悪路補正割増
_x000D_</t>
  </si>
  <si>
    <t>溶接金網敷設工
_x000D_￠6.0×150×150</t>
  </si>
  <si>
    <t>舗装止め丸太工(2段)
_x000D_</t>
  </si>
  <si>
    <t>型枠
_x000D_一般型枠,均しｺﾝｸﾘｰﾄ</t>
  </si>
  <si>
    <t>溝形鋼(SS400)
_x000D_厚6幅65高125mm,13.4kg/m</t>
  </si>
  <si>
    <t>kg</t>
  </si>
  <si>
    <t>目地板
_x000D_瀝青繊維質目地板 t=10mm</t>
  </si>
  <si>
    <t>法面保護工
_x000D_</t>
  </si>
  <si>
    <t>植生マット工（腐食型）アンカー仕様L=300
_x000D_亀甲金網ﾔｼ繊維植生ﾏｯﾄW=1.0mL=10m</t>
  </si>
  <si>
    <t>特殊配合モルタル吹付工(A)
_x000D_6kg吹き　法面整形含まない</t>
  </si>
  <si>
    <t>擁壁工
_x000D_</t>
  </si>
  <si>
    <t>擁壁工(小型補強土）
_x000D_N0.299+7.0～N0.301+5.0路側タイプ（壁高50cm毎）</t>
  </si>
  <si>
    <t>補強材壁面敷設組立締固め等工
_x000D_壁高2.0m　路側タイプ</t>
  </si>
  <si>
    <t>補強材壁面敷設組立締固め等工
_x000D_壁高2.5m　路側タイプ</t>
  </si>
  <si>
    <t>補強材壁面敷設組立締固め等工
_x000D_壁高3.0m　路側タイプ</t>
  </si>
  <si>
    <t>補強材壁面敷設組立締固め等工
_x000D_壁高3.5m　路側タイプ</t>
  </si>
  <si>
    <t>補強材壁面敷設組立締固め等工
_x000D_壁高4.0m　路側タイプ</t>
  </si>
  <si>
    <t>基面整正
_x000D_</t>
  </si>
  <si>
    <t>擁壁工(小型補強土）
_x000D_N0.301+8.9～N0.304+5.9土羽タイプ（壁高60cm毎）</t>
  </si>
  <si>
    <t>補強材壁面敷設組立締固め等工
_x000D_壁高1.8m　土羽タイプ</t>
  </si>
  <si>
    <t>補強材壁面敷設組立締固め等工
_x000D_壁高2.4m　土羽タイプ</t>
  </si>
  <si>
    <t>補強材壁面敷設組立締固め等工
_x000D_壁高3.0m　土羽タイプ</t>
  </si>
  <si>
    <t>補強材壁面敷設組立締固め等工
_x000D_壁高3.6m　土羽タイプ</t>
  </si>
  <si>
    <t>補強材壁面敷設組立締固め等工
_x000D_壁高4.2m　土羽タイプ</t>
  </si>
  <si>
    <t>補強材壁面敷設組立締固め等工
_x000D_壁高4.8m　土羽タイプ</t>
  </si>
  <si>
    <t>排水施設工
_x000D_</t>
  </si>
  <si>
    <t>溝渠工(グレーチング)
_x000D_No.302+7.0BC133</t>
  </si>
  <si>
    <t>鋼製グレーチング(圧接型受枠付)
_x000D_横断Ｔ－25　995×400×55</t>
  </si>
  <si>
    <t>組</t>
  </si>
  <si>
    <t>コンクリート打設,18-8-40(高炉(B)),W/C≦60%
_x000D_小型構造物,一般養生</t>
  </si>
  <si>
    <t>型枠
_x000D_一般型枠,小型構造物</t>
  </si>
  <si>
    <t>基礎栗石
_x000D_50～150mm</t>
  </si>
  <si>
    <t>コンクリート打設,18-8-40(高炉(B)),W/C≦60%
_x000D_無筋･鉄筋構造物,一般養生</t>
  </si>
  <si>
    <t>ふとんかご
_x000D_50×120×2000mm</t>
  </si>
  <si>
    <t>遮水シート
_x000D_厚2mm</t>
  </si>
  <si>
    <t>側溝据付
_x000D_</t>
  </si>
  <si>
    <t>Ｌ形側溝
_x000D_据付,基礎砕石無</t>
  </si>
  <si>
    <t>道路付属施設工
_x000D_</t>
  </si>
  <si>
    <t>ガードレール設置工
_x000D_</t>
  </si>
  <si>
    <t>ガ－ドレ－ル　50m以上100m未満
_x000D_土中建込,塗装品C-4E,50m以上100m未満,－,無し,曲線部(半径30m以下),直支柱,しない</t>
  </si>
  <si>
    <t>ガ－ドレ－ル　50m以上100m未満
_x000D_土中建込,塗装品C-4E,50m以上100m未満,－,無し,直線部,直支柱,しない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</si>
  <si>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</si>
  <si>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</si>
  <si>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</si>
  <si>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</si>
  <si>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</si>
  <si>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</si>
  <si>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</si>
  <si>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_x000D_スギ</t>
  </si>
  <si>
    <t>スギ　伐採費
_x000D_胸高直径　16cm</t>
  </si>
  <si>
    <t>本</t>
  </si>
  <si>
    <t>スギ　伐採費
_x000D_胸高直径　20cm</t>
  </si>
  <si>
    <t>スギ　伐採費
_x000D_胸高直径　22cm</t>
  </si>
  <si>
    <t>スギ　伐採費
_x000D_胸高直径　24cm</t>
  </si>
  <si>
    <t>スギ　伐採費
_x000D_胸高直径　26cm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</si>
  <si>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</si>
  <si>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</si>
  <si>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</si>
  <si>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</si>
  <si>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</si>
  <si>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</si>
  <si>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36cm</t>
  </si>
  <si>
    <t>スギ　伐採費
_x000D_胸高直径　37cm</t>
  </si>
  <si>
    <t>スギ　伐採費
_x000D_胸高直径　38cm</t>
  </si>
  <si>
    <t>スギ　伐採費
_x000D_胸高直径　39cm</t>
  </si>
  <si>
    <t>スギ　伐採費
_x000D_胸高直径　40cm</t>
  </si>
  <si>
    <t>スギ　伐採費
_x000D_胸高直径　41cm</t>
  </si>
  <si>
    <t>スギ　伐採費
_x000D_胸高直径　42cm</t>
  </si>
  <si>
    <t>スギ　伐採費
_x000D_胸高直径　43cm</t>
  </si>
  <si>
    <t>スギ　伐採費
_x000D_胸高直径　44cm</t>
  </si>
  <si>
    <t>スギ　伐採費
_x000D_胸高直径　46cm</t>
  </si>
  <si>
    <t>スギ　伐採費
_x000D_胸高直径　48cm</t>
  </si>
  <si>
    <t>スギ　伐採費
_x000D_胸高直径　53cm</t>
  </si>
  <si>
    <t>スギ　伐採費
_x000D_胸高直径　58cm</t>
  </si>
  <si>
    <t>スギ　伐採費
_x000D_胸高直径　65cm</t>
  </si>
  <si>
    <t>伐採費
_x000D_雑木</t>
  </si>
  <si>
    <t>雑木　伐採費
_x000D_胸高直径　10cm</t>
  </si>
  <si>
    <t>雑木　伐採費
_x000D_胸高直径　11cm</t>
  </si>
  <si>
    <t>雑木　伐採費
_x000D_胸高直径　12cm</t>
  </si>
  <si>
    <t>雑木　伐採費
_x000D_胸高直径　14cm</t>
  </si>
  <si>
    <t>雑木　伐採費
_x000D_胸高直径　16cm</t>
  </si>
  <si>
    <t>雑木　伐採費
_x000D_胸高直径　17cm</t>
  </si>
  <si>
    <t>雑木　伐採費
_x000D_胸高直径　18cm</t>
  </si>
  <si>
    <t>雑木　伐採費
_x000D_胸高直径　20cm</t>
  </si>
  <si>
    <t>雑木　伐採費
_x000D_胸高直径　22cm</t>
  </si>
  <si>
    <t>雑木　伐採費
_x000D_胸高直径　24cm</t>
  </si>
  <si>
    <t>雑木　伐採費
_x000D_胸高直径　26cm</t>
  </si>
  <si>
    <t>雑木　伐採費
_x000D_胸高直径　28cm</t>
  </si>
  <si>
    <t>雑木　伐採費
_x000D_胸高直径　29cm</t>
  </si>
  <si>
    <t>雑木　伐採費
_x000D_胸高直径　30cm以上</t>
  </si>
  <si>
    <t>根株処理
_x000D_</t>
  </si>
  <si>
    <t>根株運搬L=0.8km
_x000D_機械運搬</t>
  </si>
  <si>
    <t>木材チップ化
_x000D_投入・破砕・チップ材仮置き</t>
  </si>
  <si>
    <t>チップ運搬L=0.8km
_x000D_機械運搬</t>
  </si>
  <si>
    <t>丸太筋工(皮剥無　先端加工有　2本筋工)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</si>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</sst>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showGridLines="0" tabSelected="1" view="pageBreakPreview" zoomScaleNormal="100" zoomScaleSheetLayoutView="100" workbookViewId="0">
      <selection activeCell="N7" sqref="N7"/>
    </sheetView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+G11+G101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+G13+G41+G51+G56+G73+G92+G97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+G15+G22+G28+G32+G34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189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21</v>
      </c>
      <c r="F18" s="13">
        <v>36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21</v>
      </c>
      <c r="F19" s="13">
        <v>387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21</v>
      </c>
      <c r="F20" s="13">
        <v>297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26</v>
      </c>
      <c r="E21" s="12" t="s">
        <v>27</v>
      </c>
      <c r="F21" s="13">
        <v>358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15</v>
      </c>
      <c r="F22" s="13">
        <v>1</v>
      </c>
      <c r="G22" s="14">
        <f>+G23+G24+G25+G26+G27</f>
        <v>0</v>
      </c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21</v>
      </c>
      <c r="F23" s="13">
        <v>136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4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21</v>
      </c>
      <c r="F25" s="13">
        <v>946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21</v>
      </c>
      <c r="F26" s="13">
        <v>557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27</v>
      </c>
      <c r="F27" s="13">
        <v>483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15</v>
      </c>
      <c r="F28" s="13">
        <v>1</v>
      </c>
      <c r="G28" s="14">
        <f>+G29+G30+G31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21</v>
      </c>
      <c r="F29" s="13">
        <v>110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21</v>
      </c>
      <c r="F30" s="13">
        <v>29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37</v>
      </c>
      <c r="E31" s="12" t="s">
        <v>21</v>
      </c>
      <c r="F31" s="13">
        <v>55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38</v>
      </c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39</v>
      </c>
      <c r="E33" s="12" t="s">
        <v>27</v>
      </c>
      <c r="F33" s="13">
        <v>26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40</v>
      </c>
      <c r="E34" s="12" t="s">
        <v>15</v>
      </c>
      <c r="F34" s="13">
        <v>1</v>
      </c>
      <c r="G34" s="14">
        <f>+G35+G36+G37+G38+G39+G40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41</v>
      </c>
      <c r="E35" s="12" t="s">
        <v>21</v>
      </c>
      <c r="F35" s="13">
        <v>267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42</v>
      </c>
      <c r="E36" s="12" t="s">
        <v>21</v>
      </c>
      <c r="F36" s="13">
        <v>502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43</v>
      </c>
      <c r="E37" s="12" t="s">
        <v>21</v>
      </c>
      <c r="F37" s="13">
        <v>770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39</v>
      </c>
      <c r="E38" s="12" t="s">
        <v>27</v>
      </c>
      <c r="F38" s="13">
        <v>440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44</v>
      </c>
      <c r="E39" s="12" t="s">
        <v>27</v>
      </c>
      <c r="F39" s="13">
        <v>400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45</v>
      </c>
      <c r="E40" s="12" t="s">
        <v>46</v>
      </c>
      <c r="F40" s="13">
        <v>81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32" t="s">
        <v>47</v>
      </c>
      <c r="C41" s="27"/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2" t="s">
        <v>47</v>
      </c>
      <c r="D42" s="28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19" t="s">
        <v>48</v>
      </c>
      <c r="E43" s="12" t="s">
        <v>15</v>
      </c>
      <c r="F43" s="13">
        <v>1</v>
      </c>
      <c r="G43" s="14">
        <f>+G44+G45+G46+G47+G48+G49+G50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49</v>
      </c>
      <c r="E44" s="12" t="s">
        <v>27</v>
      </c>
      <c r="F44" s="13">
        <v>221.5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50</v>
      </c>
      <c r="E45" s="12" t="s">
        <v>21</v>
      </c>
      <c r="F45" s="13">
        <v>33.200000000000003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51</v>
      </c>
      <c r="E46" s="12" t="s">
        <v>27</v>
      </c>
      <c r="F46" s="13">
        <v>199.4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52</v>
      </c>
      <c r="E47" s="12" t="s">
        <v>46</v>
      </c>
      <c r="F47" s="13">
        <v>40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53</v>
      </c>
      <c r="E48" s="12" t="s">
        <v>27</v>
      </c>
      <c r="F48" s="13">
        <v>0.7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54</v>
      </c>
      <c r="E49" s="12" t="s">
        <v>55</v>
      </c>
      <c r="F49" s="13">
        <v>268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56</v>
      </c>
      <c r="E50" s="12" t="s">
        <v>27</v>
      </c>
      <c r="F50" s="13">
        <v>3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32" t="s">
        <v>57</v>
      </c>
      <c r="C51" s="27"/>
      <c r="D51" s="28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2</v>
      </c>
    </row>
    <row r="52" spans="1:10" ht="42" customHeight="1">
      <c r="A52" s="10"/>
      <c r="B52" s="11"/>
      <c r="C52" s="32" t="s">
        <v>57</v>
      </c>
      <c r="D52" s="28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19" t="s">
        <v>57</v>
      </c>
      <c r="E53" s="12" t="s">
        <v>15</v>
      </c>
      <c r="F53" s="13">
        <v>1</v>
      </c>
      <c r="G53" s="14">
        <f>+G54+G55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58</v>
      </c>
      <c r="E54" s="12" t="s">
        <v>27</v>
      </c>
      <c r="F54" s="13">
        <v>357.9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59</v>
      </c>
      <c r="E55" s="12" t="s">
        <v>27</v>
      </c>
      <c r="F55" s="13">
        <v>482.8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32" t="s">
        <v>60</v>
      </c>
      <c r="C56" s="27"/>
      <c r="D56" s="28"/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2</v>
      </c>
    </row>
    <row r="57" spans="1:10" ht="42" customHeight="1">
      <c r="A57" s="10"/>
      <c r="B57" s="11"/>
      <c r="C57" s="32" t="s">
        <v>60</v>
      </c>
      <c r="D57" s="28"/>
      <c r="E57" s="12" t="s">
        <v>15</v>
      </c>
      <c r="F57" s="13">
        <v>1</v>
      </c>
      <c r="G57" s="14">
        <f>+G58+G65</f>
        <v>0</v>
      </c>
      <c r="H57" s="2"/>
      <c r="I57" s="15">
        <v>48</v>
      </c>
      <c r="J57" s="15">
        <v>3</v>
      </c>
    </row>
    <row r="58" spans="1:10" ht="42" customHeight="1">
      <c r="A58" s="10"/>
      <c r="B58" s="11"/>
      <c r="C58" s="11"/>
      <c r="D58" s="19" t="s">
        <v>61</v>
      </c>
      <c r="E58" s="12" t="s">
        <v>15</v>
      </c>
      <c r="F58" s="13">
        <v>1</v>
      </c>
      <c r="G58" s="14">
        <f>+G59+G60+G61+G62+G63+G64</f>
        <v>0</v>
      </c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62</v>
      </c>
      <c r="E59" s="12" t="s">
        <v>27</v>
      </c>
      <c r="F59" s="13">
        <v>8.9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63</v>
      </c>
      <c r="E60" s="12" t="s">
        <v>27</v>
      </c>
      <c r="F60" s="13">
        <v>4.9000000000000004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64</v>
      </c>
      <c r="E61" s="12" t="s">
        <v>27</v>
      </c>
      <c r="F61" s="13">
        <v>9.6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65</v>
      </c>
      <c r="E62" s="12" t="s">
        <v>27</v>
      </c>
      <c r="F62" s="13">
        <v>43.2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66</v>
      </c>
      <c r="E63" s="12" t="s">
        <v>27</v>
      </c>
      <c r="F63" s="13">
        <v>14.3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67</v>
      </c>
      <c r="E64" s="12" t="s">
        <v>27</v>
      </c>
      <c r="F64" s="13">
        <v>39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68</v>
      </c>
      <c r="E65" s="12" t="s">
        <v>15</v>
      </c>
      <c r="F65" s="13">
        <v>1</v>
      </c>
      <c r="G65" s="14">
        <f>+G66+G67+G68+G69+G70+G71+G72</f>
        <v>0</v>
      </c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69</v>
      </c>
      <c r="E66" s="12" t="s">
        <v>27</v>
      </c>
      <c r="F66" s="13">
        <v>14.4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70</v>
      </c>
      <c r="E67" s="12" t="s">
        <v>27</v>
      </c>
      <c r="F67" s="13">
        <v>4.8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71</v>
      </c>
      <c r="E68" s="12" t="s">
        <v>27</v>
      </c>
      <c r="F68" s="13">
        <v>12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72</v>
      </c>
      <c r="E69" s="12" t="s">
        <v>27</v>
      </c>
      <c r="F69" s="13">
        <v>7.2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73</v>
      </c>
      <c r="E70" s="12" t="s">
        <v>27</v>
      </c>
      <c r="F70" s="13">
        <v>50.4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74</v>
      </c>
      <c r="E71" s="12" t="s">
        <v>27</v>
      </c>
      <c r="F71" s="13">
        <v>115.2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67</v>
      </c>
      <c r="E72" s="12" t="s">
        <v>27</v>
      </c>
      <c r="F72" s="13">
        <v>100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32" t="s">
        <v>75</v>
      </c>
      <c r="C73" s="27"/>
      <c r="D73" s="28"/>
      <c r="E73" s="12" t="s">
        <v>15</v>
      </c>
      <c r="F73" s="13">
        <v>1</v>
      </c>
      <c r="G73" s="14">
        <f>+G74</f>
        <v>0</v>
      </c>
      <c r="H73" s="2"/>
      <c r="I73" s="15">
        <v>64</v>
      </c>
      <c r="J73" s="15">
        <v>2</v>
      </c>
    </row>
    <row r="74" spans="1:10" ht="42" customHeight="1">
      <c r="A74" s="10"/>
      <c r="B74" s="11"/>
      <c r="C74" s="32" t="s">
        <v>75</v>
      </c>
      <c r="D74" s="28"/>
      <c r="E74" s="12" t="s">
        <v>15</v>
      </c>
      <c r="F74" s="13">
        <v>1</v>
      </c>
      <c r="G74" s="14">
        <f>+G75+G90</f>
        <v>0</v>
      </c>
      <c r="H74" s="2"/>
      <c r="I74" s="15">
        <v>65</v>
      </c>
      <c r="J74" s="15">
        <v>3</v>
      </c>
    </row>
    <row r="75" spans="1:10" ht="42" customHeight="1">
      <c r="A75" s="10"/>
      <c r="B75" s="11"/>
      <c r="C75" s="11"/>
      <c r="D75" s="19" t="s">
        <v>76</v>
      </c>
      <c r="E75" s="12" t="s">
        <v>15</v>
      </c>
      <c r="F75" s="13">
        <v>1</v>
      </c>
      <c r="G75" s="14">
        <f>+G76+G77+G78+G79+G80+G81+G82+G83+G84+G85+G86+G87+G88+G89</f>
        <v>0</v>
      </c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77</v>
      </c>
      <c r="E76" s="12" t="s">
        <v>78</v>
      </c>
      <c r="F76" s="13">
        <v>5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79</v>
      </c>
      <c r="E77" s="12" t="s">
        <v>21</v>
      </c>
      <c r="F77" s="13">
        <v>2.1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80</v>
      </c>
      <c r="E78" s="12" t="s">
        <v>27</v>
      </c>
      <c r="F78" s="13">
        <v>13.8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81</v>
      </c>
      <c r="E79" s="12" t="s">
        <v>27</v>
      </c>
      <c r="F79" s="13">
        <v>6.3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67</v>
      </c>
      <c r="E80" s="12" t="s">
        <v>27</v>
      </c>
      <c r="F80" s="13">
        <v>1.5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82</v>
      </c>
      <c r="E81" s="12" t="s">
        <v>21</v>
      </c>
      <c r="F81" s="13">
        <v>1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53</v>
      </c>
      <c r="E82" s="12" t="s">
        <v>27</v>
      </c>
      <c r="F82" s="13">
        <v>0.6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51</v>
      </c>
      <c r="E83" s="12" t="s">
        <v>27</v>
      </c>
      <c r="F83" s="13">
        <v>5.3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81</v>
      </c>
      <c r="E84" s="12" t="s">
        <v>27</v>
      </c>
      <c r="F84" s="13">
        <v>6.8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83</v>
      </c>
      <c r="E85" s="12" t="s">
        <v>46</v>
      </c>
      <c r="F85" s="13">
        <v>2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84</v>
      </c>
      <c r="E86" s="12" t="s">
        <v>27</v>
      </c>
      <c r="F86" s="13">
        <v>6.9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50</v>
      </c>
      <c r="E87" s="12" t="s">
        <v>21</v>
      </c>
      <c r="F87" s="13">
        <v>3.1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20</v>
      </c>
      <c r="E88" s="12" t="s">
        <v>21</v>
      </c>
      <c r="F88" s="13">
        <v>1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29</v>
      </c>
      <c r="E89" s="12" t="s">
        <v>21</v>
      </c>
      <c r="F89" s="13">
        <v>1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85</v>
      </c>
      <c r="E90" s="12" t="s">
        <v>15</v>
      </c>
      <c r="F90" s="13">
        <v>1</v>
      </c>
      <c r="G90" s="14">
        <f>+G91</f>
        <v>0</v>
      </c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86</v>
      </c>
      <c r="E91" s="12" t="s">
        <v>46</v>
      </c>
      <c r="F91" s="13">
        <v>54.5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32" t="s">
        <v>87</v>
      </c>
      <c r="C92" s="27"/>
      <c r="D92" s="28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2</v>
      </c>
    </row>
    <row r="93" spans="1:10" ht="42" customHeight="1">
      <c r="A93" s="10"/>
      <c r="B93" s="11"/>
      <c r="C93" s="32" t="s">
        <v>87</v>
      </c>
      <c r="D93" s="28"/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3</v>
      </c>
    </row>
    <row r="94" spans="1:10" ht="42" customHeight="1">
      <c r="A94" s="10"/>
      <c r="B94" s="11"/>
      <c r="C94" s="11"/>
      <c r="D94" s="19" t="s">
        <v>88</v>
      </c>
      <c r="E94" s="12" t="s">
        <v>15</v>
      </c>
      <c r="F94" s="13">
        <v>1</v>
      </c>
      <c r="G94" s="14">
        <f>+G95+G96</f>
        <v>0</v>
      </c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89</v>
      </c>
      <c r="E95" s="12" t="s">
        <v>46</v>
      </c>
      <c r="F95" s="13">
        <v>16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90</v>
      </c>
      <c r="E96" s="12" t="s">
        <v>46</v>
      </c>
      <c r="F96" s="13">
        <v>70.5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32" t="s">
        <v>91</v>
      </c>
      <c r="C97" s="27"/>
      <c r="D97" s="28"/>
      <c r="E97" s="12" t="s">
        <v>15</v>
      </c>
      <c r="F97" s="13">
        <v>1</v>
      </c>
      <c r="G97" s="14">
        <f>+G98</f>
        <v>0</v>
      </c>
      <c r="H97" s="2"/>
      <c r="I97" s="15">
        <v>88</v>
      </c>
      <c r="J97" s="15">
        <v>2</v>
      </c>
    </row>
    <row r="98" spans="1:10" ht="42" customHeight="1">
      <c r="A98" s="10"/>
      <c r="B98" s="11"/>
      <c r="C98" s="32" t="s">
        <v>91</v>
      </c>
      <c r="D98" s="28"/>
      <c r="E98" s="12" t="s">
        <v>15</v>
      </c>
      <c r="F98" s="13">
        <v>1</v>
      </c>
      <c r="G98" s="14">
        <f>+G99</f>
        <v>0</v>
      </c>
      <c r="H98" s="2"/>
      <c r="I98" s="15">
        <v>89</v>
      </c>
      <c r="J98" s="15">
        <v>3</v>
      </c>
    </row>
    <row r="99" spans="1:10" ht="42" customHeight="1">
      <c r="A99" s="10"/>
      <c r="B99" s="11"/>
      <c r="C99" s="11"/>
      <c r="D99" s="19" t="s">
        <v>91</v>
      </c>
      <c r="E99" s="12" t="s">
        <v>15</v>
      </c>
      <c r="F99" s="13">
        <v>1</v>
      </c>
      <c r="G99" s="14">
        <f>+G100</f>
        <v>0</v>
      </c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92</v>
      </c>
      <c r="E100" s="12" t="s">
        <v>46</v>
      </c>
      <c r="F100" s="13">
        <v>86</v>
      </c>
      <c r="G100" s="20"/>
      <c r="H100" s="2"/>
      <c r="I100" s="15">
        <v>91</v>
      </c>
      <c r="J100" s="15">
        <v>4</v>
      </c>
    </row>
    <row r="101" spans="1:10" ht="42" customHeight="1">
      <c r="A101" s="26" t="s">
        <v>93</v>
      </c>
      <c r="B101" s="27"/>
      <c r="C101" s="27"/>
      <c r="D101" s="28"/>
      <c r="E101" s="12" t="s">
        <v>15</v>
      </c>
      <c r="F101" s="13">
        <v>1</v>
      </c>
      <c r="G101" s="14">
        <f>+G102+G154</f>
        <v>0</v>
      </c>
      <c r="H101" s="2"/>
      <c r="I101" s="15">
        <v>92</v>
      </c>
      <c r="J101" s="15"/>
    </row>
    <row r="102" spans="1:10" ht="42" customHeight="1">
      <c r="A102" s="26" t="s">
        <v>94</v>
      </c>
      <c r="B102" s="27"/>
      <c r="C102" s="27"/>
      <c r="D102" s="28"/>
      <c r="E102" s="12" t="s">
        <v>15</v>
      </c>
      <c r="F102" s="13">
        <v>1</v>
      </c>
      <c r="G102" s="14">
        <f>+G103+G104</f>
        <v>0</v>
      </c>
      <c r="H102" s="2"/>
      <c r="I102" s="15">
        <v>93</v>
      </c>
      <c r="J102" s="15">
        <v>200</v>
      </c>
    </row>
    <row r="103" spans="1:10" ht="42" customHeight="1">
      <c r="A103" s="26" t="s">
        <v>95</v>
      </c>
      <c r="B103" s="27"/>
      <c r="C103" s="27"/>
      <c r="D103" s="28"/>
      <c r="E103" s="12" t="s">
        <v>15</v>
      </c>
      <c r="F103" s="13">
        <v>1</v>
      </c>
      <c r="G103" s="20"/>
      <c r="H103" s="2"/>
      <c r="I103" s="15">
        <v>94</v>
      </c>
      <c r="J103" s="15"/>
    </row>
    <row r="104" spans="1:10" ht="42" customHeight="1">
      <c r="A104" s="26" t="s">
        <v>96</v>
      </c>
      <c r="B104" s="27"/>
      <c r="C104" s="27"/>
      <c r="D104" s="28"/>
      <c r="E104" s="12" t="s">
        <v>15</v>
      </c>
      <c r="F104" s="13">
        <v>1</v>
      </c>
      <c r="G104" s="14">
        <f>+G105</f>
        <v>0</v>
      </c>
      <c r="H104" s="2"/>
      <c r="I104" s="15">
        <v>95</v>
      </c>
      <c r="J104" s="15">
        <v>1</v>
      </c>
    </row>
    <row r="105" spans="1:10" ht="42" customHeight="1">
      <c r="A105" s="10"/>
      <c r="B105" s="32" t="s">
        <v>97</v>
      </c>
      <c r="C105" s="27"/>
      <c r="D105" s="28"/>
      <c r="E105" s="12" t="s">
        <v>15</v>
      </c>
      <c r="F105" s="13">
        <v>1</v>
      </c>
      <c r="G105" s="14">
        <f>+G106+G148</f>
        <v>0</v>
      </c>
      <c r="H105" s="2"/>
      <c r="I105" s="15">
        <v>96</v>
      </c>
      <c r="J105" s="15">
        <v>2</v>
      </c>
    </row>
    <row r="106" spans="1:10" ht="42" customHeight="1">
      <c r="A106" s="10"/>
      <c r="B106" s="11"/>
      <c r="C106" s="32" t="s">
        <v>97</v>
      </c>
      <c r="D106" s="28"/>
      <c r="E106" s="12" t="s">
        <v>15</v>
      </c>
      <c r="F106" s="13">
        <v>1</v>
      </c>
      <c r="G106" s="14">
        <f>+G107+G133</f>
        <v>0</v>
      </c>
      <c r="H106" s="2"/>
      <c r="I106" s="15">
        <v>97</v>
      </c>
      <c r="J106" s="15">
        <v>3</v>
      </c>
    </row>
    <row r="107" spans="1:10" ht="42" customHeight="1">
      <c r="A107" s="10"/>
      <c r="B107" s="11"/>
      <c r="C107" s="11"/>
      <c r="D107" s="19" t="s">
        <v>98</v>
      </c>
      <c r="E107" s="12" t="s">
        <v>15</v>
      </c>
      <c r="F107" s="13">
        <v>1</v>
      </c>
      <c r="G107" s="14">
        <f>+G108+G109+G110+G111+G112+G113+G114+G115+G116+G117+G118+G119+G120+G121+G122+G123+G124+G125+G126+G127+G128+G129+G130+G131+G132</f>
        <v>0</v>
      </c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99</v>
      </c>
      <c r="E108" s="12" t="s">
        <v>100</v>
      </c>
      <c r="F108" s="13">
        <v>4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101</v>
      </c>
      <c r="E109" s="12" t="s">
        <v>100</v>
      </c>
      <c r="F109" s="13">
        <v>3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102</v>
      </c>
      <c r="E110" s="12" t="s">
        <v>100</v>
      </c>
      <c r="F110" s="13">
        <v>3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103</v>
      </c>
      <c r="E111" s="12" t="s">
        <v>100</v>
      </c>
      <c r="F111" s="13">
        <v>5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104</v>
      </c>
      <c r="E112" s="12" t="s">
        <v>100</v>
      </c>
      <c r="F112" s="13">
        <v>3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105</v>
      </c>
      <c r="E113" s="12" t="s">
        <v>100</v>
      </c>
      <c r="F113" s="13">
        <v>3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106</v>
      </c>
      <c r="E114" s="12" t="s">
        <v>100</v>
      </c>
      <c r="F114" s="13">
        <v>1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107</v>
      </c>
      <c r="E115" s="12" t="s">
        <v>100</v>
      </c>
      <c r="F115" s="13">
        <v>3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108</v>
      </c>
      <c r="E116" s="12" t="s">
        <v>100</v>
      </c>
      <c r="F116" s="13">
        <v>5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109</v>
      </c>
      <c r="E117" s="12" t="s">
        <v>100</v>
      </c>
      <c r="F117" s="13">
        <v>2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110</v>
      </c>
      <c r="E118" s="12" t="s">
        <v>100</v>
      </c>
      <c r="F118" s="13">
        <v>6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111</v>
      </c>
      <c r="E119" s="12" t="s">
        <v>100</v>
      </c>
      <c r="F119" s="13">
        <v>4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112</v>
      </c>
      <c r="E120" s="12" t="s">
        <v>100</v>
      </c>
      <c r="F120" s="13">
        <v>2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113</v>
      </c>
      <c r="E121" s="12" t="s">
        <v>100</v>
      </c>
      <c r="F121" s="13">
        <v>3</v>
      </c>
      <c r="G121" s="20"/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114</v>
      </c>
      <c r="E122" s="12" t="s">
        <v>100</v>
      </c>
      <c r="F122" s="13">
        <v>1</v>
      </c>
      <c r="G122" s="20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115</v>
      </c>
      <c r="E123" s="12" t="s">
        <v>100</v>
      </c>
      <c r="F123" s="13">
        <v>3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116</v>
      </c>
      <c r="E124" s="12" t="s">
        <v>100</v>
      </c>
      <c r="F124" s="13">
        <v>3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117</v>
      </c>
      <c r="E125" s="12" t="s">
        <v>100</v>
      </c>
      <c r="F125" s="13">
        <v>2</v>
      </c>
      <c r="G125" s="20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118</v>
      </c>
      <c r="E126" s="12" t="s">
        <v>100</v>
      </c>
      <c r="F126" s="13">
        <v>1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119</v>
      </c>
      <c r="E127" s="12" t="s">
        <v>100</v>
      </c>
      <c r="F127" s="13">
        <v>3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120</v>
      </c>
      <c r="E128" s="12" t="s">
        <v>100</v>
      </c>
      <c r="F128" s="13">
        <v>3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121</v>
      </c>
      <c r="E129" s="12" t="s">
        <v>100</v>
      </c>
      <c r="F129" s="13">
        <v>1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122</v>
      </c>
      <c r="E130" s="12" t="s">
        <v>100</v>
      </c>
      <c r="F130" s="13">
        <v>1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11"/>
      <c r="C131" s="11"/>
      <c r="D131" s="19" t="s">
        <v>123</v>
      </c>
      <c r="E131" s="12" t="s">
        <v>100</v>
      </c>
      <c r="F131" s="13">
        <v>1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124</v>
      </c>
      <c r="E132" s="12" t="s">
        <v>100</v>
      </c>
      <c r="F132" s="13">
        <v>1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125</v>
      </c>
      <c r="E133" s="12" t="s">
        <v>15</v>
      </c>
      <c r="F133" s="13">
        <v>1</v>
      </c>
      <c r="G133" s="14">
        <f>+G134+G135+G136+G137+G138+G139+G140+G141+G142+G143+G144+G145+G146+G147</f>
        <v>0</v>
      </c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126</v>
      </c>
      <c r="E134" s="12" t="s">
        <v>100</v>
      </c>
      <c r="F134" s="13">
        <v>1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11"/>
      <c r="C135" s="11"/>
      <c r="D135" s="19" t="s">
        <v>127</v>
      </c>
      <c r="E135" s="12" t="s">
        <v>100</v>
      </c>
      <c r="F135" s="13">
        <v>1</v>
      </c>
      <c r="G135" s="20"/>
      <c r="H135" s="2"/>
      <c r="I135" s="15">
        <v>126</v>
      </c>
      <c r="J135" s="15">
        <v>4</v>
      </c>
    </row>
    <row r="136" spans="1:10" ht="42" customHeight="1">
      <c r="A136" s="10"/>
      <c r="B136" s="11"/>
      <c r="C136" s="11"/>
      <c r="D136" s="19" t="s">
        <v>128</v>
      </c>
      <c r="E136" s="12" t="s">
        <v>100</v>
      </c>
      <c r="F136" s="13">
        <v>1</v>
      </c>
      <c r="G136" s="20"/>
      <c r="H136" s="2"/>
      <c r="I136" s="15">
        <v>127</v>
      </c>
      <c r="J136" s="15">
        <v>4</v>
      </c>
    </row>
    <row r="137" spans="1:10" ht="42" customHeight="1">
      <c r="A137" s="10"/>
      <c r="B137" s="11"/>
      <c r="C137" s="11"/>
      <c r="D137" s="19" t="s">
        <v>129</v>
      </c>
      <c r="E137" s="12" t="s">
        <v>100</v>
      </c>
      <c r="F137" s="13">
        <v>2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130</v>
      </c>
      <c r="E138" s="12" t="s">
        <v>100</v>
      </c>
      <c r="F138" s="13">
        <v>6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11"/>
      <c r="C139" s="11"/>
      <c r="D139" s="19" t="s">
        <v>131</v>
      </c>
      <c r="E139" s="12" t="s">
        <v>100</v>
      </c>
      <c r="F139" s="13">
        <v>3</v>
      </c>
      <c r="G139" s="20"/>
      <c r="H139" s="2"/>
      <c r="I139" s="15">
        <v>130</v>
      </c>
      <c r="J139" s="15">
        <v>4</v>
      </c>
    </row>
    <row r="140" spans="1:10" ht="42" customHeight="1">
      <c r="A140" s="10"/>
      <c r="B140" s="11"/>
      <c r="C140" s="11"/>
      <c r="D140" s="19" t="s">
        <v>132</v>
      </c>
      <c r="E140" s="12" t="s">
        <v>100</v>
      </c>
      <c r="F140" s="13">
        <v>2</v>
      </c>
      <c r="G140" s="20"/>
      <c r="H140" s="2"/>
      <c r="I140" s="15">
        <v>131</v>
      </c>
      <c r="J140" s="15">
        <v>4</v>
      </c>
    </row>
    <row r="141" spans="1:10" ht="42" customHeight="1">
      <c r="A141" s="10"/>
      <c r="B141" s="11"/>
      <c r="C141" s="11"/>
      <c r="D141" s="19" t="s">
        <v>133</v>
      </c>
      <c r="E141" s="12" t="s">
        <v>100</v>
      </c>
      <c r="F141" s="13">
        <v>4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134</v>
      </c>
      <c r="E142" s="12" t="s">
        <v>100</v>
      </c>
      <c r="F142" s="13">
        <v>6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135</v>
      </c>
      <c r="E143" s="12" t="s">
        <v>100</v>
      </c>
      <c r="F143" s="13">
        <v>2</v>
      </c>
      <c r="G143" s="20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136</v>
      </c>
      <c r="E144" s="12" t="s">
        <v>100</v>
      </c>
      <c r="F144" s="13">
        <v>2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137</v>
      </c>
      <c r="E145" s="12" t="s">
        <v>100</v>
      </c>
      <c r="F145" s="13">
        <v>3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138</v>
      </c>
      <c r="E146" s="12" t="s">
        <v>100</v>
      </c>
      <c r="F146" s="13">
        <v>1</v>
      </c>
      <c r="G146" s="20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139</v>
      </c>
      <c r="E147" s="12" t="s">
        <v>100</v>
      </c>
      <c r="F147" s="13">
        <v>7</v>
      </c>
      <c r="G147" s="20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32" t="s">
        <v>140</v>
      </c>
      <c r="D148" s="28"/>
      <c r="E148" s="12" t="s">
        <v>15</v>
      </c>
      <c r="F148" s="13">
        <v>1</v>
      </c>
      <c r="G148" s="14">
        <f>+G149</f>
        <v>0</v>
      </c>
      <c r="H148" s="2"/>
      <c r="I148" s="15">
        <v>139</v>
      </c>
      <c r="J148" s="15">
        <v>3</v>
      </c>
    </row>
    <row r="149" spans="1:10" ht="42" customHeight="1">
      <c r="A149" s="10"/>
      <c r="B149" s="11"/>
      <c r="C149" s="11"/>
      <c r="D149" s="19" t="s">
        <v>140</v>
      </c>
      <c r="E149" s="12" t="s">
        <v>15</v>
      </c>
      <c r="F149" s="13">
        <v>1</v>
      </c>
      <c r="G149" s="14">
        <f>+G150+G151+G152+G153</f>
        <v>0</v>
      </c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19" t="s">
        <v>141</v>
      </c>
      <c r="E150" s="12" t="s">
        <v>21</v>
      </c>
      <c r="F150" s="13">
        <v>38.200000000000003</v>
      </c>
      <c r="G150" s="20"/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19" t="s">
        <v>142</v>
      </c>
      <c r="E151" s="12" t="s">
        <v>21</v>
      </c>
      <c r="F151" s="13">
        <v>30</v>
      </c>
      <c r="G151" s="20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143</v>
      </c>
      <c r="E152" s="12" t="s">
        <v>21</v>
      </c>
      <c r="F152" s="13">
        <v>48</v>
      </c>
      <c r="G152" s="20"/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144</v>
      </c>
      <c r="E153" s="12" t="s">
        <v>46</v>
      </c>
      <c r="F153" s="13">
        <v>92</v>
      </c>
      <c r="G153" s="20"/>
      <c r="H153" s="2"/>
      <c r="I153" s="15">
        <v>144</v>
      </c>
      <c r="J153" s="15">
        <v>4</v>
      </c>
    </row>
    <row r="154" spans="1:10" ht="42" customHeight="1">
      <c r="A154" s="26" t="s">
        <v>145</v>
      </c>
      <c r="B154" s="27"/>
      <c r="C154" s="27"/>
      <c r="D154" s="28"/>
      <c r="E154" s="12" t="s">
        <v>15</v>
      </c>
      <c r="F154" s="13">
        <v>1</v>
      </c>
      <c r="G154" s="20"/>
      <c r="H154" s="2"/>
      <c r="I154" s="15">
        <v>145</v>
      </c>
      <c r="J154" s="15">
        <v>210</v>
      </c>
    </row>
    <row r="155" spans="1:10" ht="42" customHeight="1">
      <c r="A155" s="26" t="s">
        <v>146</v>
      </c>
      <c r="B155" s="27"/>
      <c r="C155" s="27"/>
      <c r="D155" s="28"/>
      <c r="E155" s="12" t="s">
        <v>15</v>
      </c>
      <c r="F155" s="13">
        <v>1</v>
      </c>
      <c r="G155" s="20"/>
      <c r="H155" s="2"/>
      <c r="I155" s="15">
        <v>146</v>
      </c>
      <c r="J155" s="15">
        <v>220</v>
      </c>
    </row>
    <row r="156" spans="1:10" ht="42" customHeight="1">
      <c r="A156" s="29" t="s">
        <v>147</v>
      </c>
      <c r="B156" s="30"/>
      <c r="C156" s="30"/>
      <c r="D156" s="31"/>
      <c r="E156" s="21" t="s">
        <v>15</v>
      </c>
      <c r="F156" s="22">
        <v>1</v>
      </c>
      <c r="G156" s="23">
        <f>+G10+G155</f>
        <v>0</v>
      </c>
      <c r="H156" s="24"/>
      <c r="I156" s="25">
        <v>147</v>
      </c>
      <c r="J156" s="25">
        <v>30</v>
      </c>
    </row>
    <row r="157" spans="1:10" ht="42" customHeight="1">
      <c r="A157" s="33" t="s">
        <v>11</v>
      </c>
      <c r="B157" s="34"/>
      <c r="C157" s="34"/>
      <c r="D157" s="35"/>
      <c r="E157" s="16" t="s">
        <v>12</v>
      </c>
      <c r="F157" s="17" t="s">
        <v>12</v>
      </c>
      <c r="G157" s="18">
        <f>G156</f>
        <v>0</v>
      </c>
      <c r="I157" s="15">
        <v>148</v>
      </c>
      <c r="J157" s="15">
        <v>90</v>
      </c>
    </row>
    <row r="158" spans="1:10" ht="42" customHeight="1"/>
    <row r="159" spans="1:10" ht="42" customHeight="1"/>
  </sheetData>
  <sheetProtection algorithmName="SHA-512" hashValue="HQBK/T5M+mKRHgO2RH3ZJtf8iKMYGZzK9Rh6HGjR5TM0VYBecxidMvCeX1+1p/VkxQQCMzAsBsROKX1+GSUIzQ==" saltValue="vATqE0Nl4VdRJwJUqo/jJA==" spinCount="100000" sheet="1" objects="1" scenarios="1"/>
  <mergeCells count="34">
    <mergeCell ref="A9:D9"/>
    <mergeCell ref="F3:G3"/>
    <mergeCell ref="F4:G4"/>
    <mergeCell ref="F5:G5"/>
    <mergeCell ref="A7:G7"/>
    <mergeCell ref="B8:G8"/>
    <mergeCell ref="A157:D157"/>
    <mergeCell ref="A10:D10"/>
    <mergeCell ref="A11:D11"/>
    <mergeCell ref="A12:D12"/>
    <mergeCell ref="B13:D13"/>
    <mergeCell ref="C14:D14"/>
    <mergeCell ref="B41:D41"/>
    <mergeCell ref="A101:D101"/>
    <mergeCell ref="C42:D42"/>
    <mergeCell ref="B51:D51"/>
    <mergeCell ref="C52:D52"/>
    <mergeCell ref="B56:D56"/>
    <mergeCell ref="C57:D57"/>
    <mergeCell ref="B73:D73"/>
    <mergeCell ref="C74:D74"/>
    <mergeCell ref="B92:D92"/>
    <mergeCell ref="C93:D93"/>
    <mergeCell ref="B97:D97"/>
    <mergeCell ref="C98:D98"/>
    <mergeCell ref="A154:D154"/>
    <mergeCell ref="A155:D155"/>
    <mergeCell ref="A156:D156"/>
    <mergeCell ref="A102:D102"/>
    <mergeCell ref="A103:D103"/>
    <mergeCell ref="A104:D104"/>
    <mergeCell ref="B105:D105"/>
    <mergeCell ref="C106:D106"/>
    <mergeCell ref="C148:D148"/>
  </mergeCells>
  <phoneticPr fontId="2"/>
  <pageMargins left="0.75" right="0.75" top="1" bottom="1" header="0.51200000000000001" footer="0.51200000000000001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2019-06-04T08:57:39Z</cp:lastPrinted>
  <dcterms:created xsi:type="dcterms:W3CDTF">2019-06-04T08:54:42Z</dcterms:created>
  <dcterms:modified xsi:type="dcterms:W3CDTF">2019-06-04T08:57:46Z</dcterms:modified>
</cp:coreProperties>
</file>